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75" yWindow="60" windowWidth="11295" windowHeight="558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1" i="1" l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G2" i="1"/>
  <c r="F2" i="1"/>
  <c r="E12" i="1" l="1"/>
  <c r="D12" i="1"/>
  <c r="A3" i="1"/>
  <c r="A4" i="1" s="1"/>
  <c r="A5" i="1" s="1"/>
  <c r="A6" i="1" s="1"/>
  <c r="A7" i="1" s="1"/>
  <c r="A8" i="1" s="1"/>
  <c r="A9" i="1" s="1"/>
  <c r="A10" i="1" s="1"/>
  <c r="A11" i="1" s="1"/>
  <c r="G12" i="1" l="1"/>
  <c r="F12" i="1"/>
</calcChain>
</file>

<file path=xl/sharedStrings.xml><?xml version="1.0" encoding="utf-8"?>
<sst xmlns="http://schemas.openxmlformats.org/spreadsheetml/2006/main" count="71" uniqueCount="57">
  <si>
    <t>l.p.</t>
  </si>
  <si>
    <t>biblioteki</t>
  </si>
  <si>
    <t>miejsce szkolenia</t>
  </si>
  <si>
    <t>I moduł - start</t>
  </si>
  <si>
    <t>I moduł - koniec</t>
  </si>
  <si>
    <t>Ł1</t>
  </si>
  <si>
    <t>Ł2</t>
  </si>
  <si>
    <t>Ł3</t>
  </si>
  <si>
    <t>Ł4</t>
  </si>
  <si>
    <t>M1</t>
  </si>
  <si>
    <t>M2</t>
  </si>
  <si>
    <t>M4</t>
  </si>
  <si>
    <t>M3</t>
  </si>
  <si>
    <t>Ś1</t>
  </si>
  <si>
    <t>Ś2</t>
  </si>
  <si>
    <t>nr gr.</t>
  </si>
  <si>
    <t>II moduł - start</t>
  </si>
  <si>
    <t>II moduł - koniec</t>
  </si>
  <si>
    <t>III moduł - start</t>
  </si>
  <si>
    <t>III moduł - koniec</t>
  </si>
  <si>
    <t>IV moduł - start</t>
  </si>
  <si>
    <t>IV moduł - koniec</t>
  </si>
  <si>
    <t>V moduł - start</t>
  </si>
  <si>
    <t>Gidle/Przedbórz/Gorzkowice</t>
  </si>
  <si>
    <t>Raków/Stąporków/Bałtów</t>
  </si>
  <si>
    <t>Olszewo-Borki/Myszyniec/ Przasnysz/Czernice Borowe</t>
  </si>
  <si>
    <t>Odrzywół/Drzewica(Ł)/ Białaczów(Ł)/Lubochnia(Ł)</t>
  </si>
  <si>
    <t>Mirów Stary/Lipiny/ Zwoleń/Szydłowiec</t>
  </si>
  <si>
    <t>Rybno/Słubice/ Radziejowice/Żychlin(Ł)</t>
  </si>
  <si>
    <t>Wodzisław/Sobków/ Nagłowice</t>
  </si>
  <si>
    <t>V moduł - koniec</t>
  </si>
  <si>
    <t>licz. bibl.</t>
  </si>
  <si>
    <t>licz. ucz. I</t>
  </si>
  <si>
    <t>licz. ucz. II-IV</t>
  </si>
  <si>
    <t>licz. ucz. V</t>
  </si>
  <si>
    <t>* w każdej grupie na I module + 1 bibliotekarz od dobrych praktyk</t>
  </si>
  <si>
    <t>Małgorzata Łuszkiewicz</t>
  </si>
  <si>
    <t>Joanna Wcisło</t>
  </si>
  <si>
    <t>Sylwestra Borowczyk</t>
  </si>
  <si>
    <t>Ewa Jasińska</t>
  </si>
  <si>
    <t>Katarzyna Łotowska</t>
  </si>
  <si>
    <t>Barbara Szczerbińska</t>
  </si>
  <si>
    <t>Hotel Zbyszko, Nowogród</t>
  </si>
  <si>
    <t>Hotel pod Różami, Jedlnia Letnisko</t>
  </si>
  <si>
    <t>Hotel Eco, Nieborów</t>
  </si>
  <si>
    <t>Ksawerów/Dobroń/ Dłutów/Wolbórz</t>
  </si>
  <si>
    <t>Burzenin/Mokrsko/ Bełchatów</t>
  </si>
  <si>
    <t>Biała/Głowno/Rogów/ Jeżów/Dalików</t>
  </si>
  <si>
    <t>Katarzyna Bryczkowska</t>
  </si>
  <si>
    <t>Marta Lewandowska</t>
  </si>
  <si>
    <t>Hotel Alabastro, Tomaszów Maz.</t>
  </si>
  <si>
    <t>trenerka CAL</t>
  </si>
  <si>
    <t>trenerka FISE</t>
  </si>
  <si>
    <t>r4u City-Hotel, Kielce</t>
  </si>
  <si>
    <t>Jodłowy Dwór, Nowa Słupia</t>
  </si>
  <si>
    <t>Malutkie Resort, Dobroszyce</t>
  </si>
  <si>
    <t>Hotel Dzikie Wino, Wiewiórczyn k./Łasku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</si>
</sst>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6600"/>
      <name val="Calibri"/>
      <family val="2"/>
      <charset val="238"/>
      <scheme val="minor"/>
    </font>
    <font>
      <b/>
      <sz val="10"/>
      <color rgb="FFFF6600"/>
      <name val="Calibri"/>
      <family val="2"/>
      <charset val="238"/>
      <scheme val="minor"/>
    </font>
    <font>
      <b/>
      <sz val="9"/>
      <color rgb="FFFF66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66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zenas/AppData/Local/Microsoft/Windows/Temporary%20Internet%20Files/Content.Outlook/K7PNJAVJ/harmonogram%202012.12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  <sheetName val="harmonogram 2012.12.14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T11" totalsRowShown="0" headerRowDxfId="24" dataDxfId="22" headerRowBorderDxfId="23" tableBorderDxfId="21" totalsRowBorderDxfId="20">
  <autoFilter ref="A1:T11"/>
  <tableColumns count="20">
    <tableColumn id="1" name="l.p." dataDxfId="19">
      <calculatedColumnFormula>A1+1</calculatedColumnFormula>
    </tableColumn>
    <tableColumn id="2" name="nr gr." dataDxfId="18"/>
    <tableColumn id="3" name="biblioteki" dataDxfId="17"/>
    <tableColumn id="9" name="licz. bibl." dataDxfId="16"/>
    <tableColumn id="4" name="licz. ucz. I" dataDxfId="15"/>
    <tableColumn id="5" name="licz. ucz. II-IV" dataDxfId="14">
      <calculatedColumnFormula>[1]!Tabela1[[#This Row],[licz. ucz. I]]+[1]!Tabela1[[#This Row],[licz. bibl.]]</calculatedColumnFormula>
    </tableColumn>
    <tableColumn id="6" name="licz. ucz. V" dataDxfId="13">
      <calculatedColumnFormula>[1]!Tabela1[[#This Row],[licz. ucz. II-IV]]+[1]!Tabela1[[#This Row],[licz. bibl.]]</calculatedColumnFormula>
    </tableColumn>
    <tableColumn id="7" name="trenerka CAL" dataDxfId="12"/>
    <tableColumn id="11" name="trenerka FISE" dataDxfId="11"/>
    <tableColumn id="12" name="miejsce szkolenia" dataDxfId="10"/>
    <tableColumn id="21" name="I moduł - start" dataDxfId="9"/>
    <tableColumn id="20" name="I moduł - koniec" dataDxfId="8"/>
    <tableColumn id="19" name="II moduł - start" dataDxfId="7"/>
    <tableColumn id="18" name="II moduł - koniec" dataDxfId="6"/>
    <tableColumn id="17" name="III moduł - start" dataDxfId="5"/>
    <tableColumn id="16" name="III moduł - koniec" dataDxfId="4"/>
    <tableColumn id="15" name="IV moduł - start" dataDxfId="3"/>
    <tableColumn id="14" name="IV moduł - koniec" dataDxfId="2"/>
    <tableColumn id="13" name="V moduł - start" dataDxfId="1"/>
    <tableColumn id="8" name="V moduł - koniec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B1" zoomScaleNormal="100" workbookViewId="0">
      <selection activeCell="J3" sqref="J3"/>
    </sheetView>
  </sheetViews>
  <sheetFormatPr defaultColWidth="9.140625" defaultRowHeight="22.7" customHeight="1" x14ac:dyDescent="0.2"/>
  <cols>
    <col min="1" max="1" width="3.5703125" style="14" customWidth="1"/>
    <col min="2" max="2" width="4.140625" style="14" customWidth="1"/>
    <col min="3" max="3" width="23.140625" style="4" customWidth="1"/>
    <col min="4" max="4" width="4.140625" style="4" customWidth="1"/>
    <col min="5" max="5" width="4.140625" style="27" customWidth="1"/>
    <col min="6" max="7" width="4.140625" style="14" customWidth="1"/>
    <col min="8" max="8" width="14.85546875" style="14" customWidth="1"/>
    <col min="9" max="9" width="14.85546875" style="22" customWidth="1"/>
    <col min="10" max="10" width="19" style="14" customWidth="1"/>
    <col min="11" max="12" width="9.28515625" style="18" customWidth="1"/>
    <col min="13" max="14" width="9.28515625" style="14" customWidth="1"/>
    <col min="15" max="15" width="9.28515625" style="18" customWidth="1"/>
    <col min="16" max="16" width="9.28515625" style="21" customWidth="1"/>
    <col min="17" max="17" width="9.28515625" style="22" customWidth="1"/>
    <col min="18" max="20" width="9.28515625" style="14" customWidth="1"/>
    <col min="21" max="16384" width="9.140625" style="14"/>
  </cols>
  <sheetData>
    <row r="1" spans="1:20" s="4" customFormat="1" ht="39.75" customHeight="1" x14ac:dyDescent="0.25">
      <c r="A1" s="1" t="s">
        <v>0</v>
      </c>
      <c r="B1" s="2" t="s">
        <v>15</v>
      </c>
      <c r="C1" s="2" t="s">
        <v>1</v>
      </c>
      <c r="D1" s="2" t="s">
        <v>31</v>
      </c>
      <c r="E1" s="24" t="s">
        <v>32</v>
      </c>
      <c r="F1" s="2" t="s">
        <v>33</v>
      </c>
      <c r="G1" s="2" t="s">
        <v>34</v>
      </c>
      <c r="H1" s="2" t="s">
        <v>51</v>
      </c>
      <c r="I1" s="20" t="s">
        <v>52</v>
      </c>
      <c r="J1" s="3" t="s">
        <v>2</v>
      </c>
      <c r="K1" s="16" t="s">
        <v>3</v>
      </c>
      <c r="L1" s="16" t="s">
        <v>4</v>
      </c>
      <c r="M1" s="3" t="s">
        <v>16</v>
      </c>
      <c r="N1" s="3" t="s">
        <v>17</v>
      </c>
      <c r="O1" s="16" t="s">
        <v>18</v>
      </c>
      <c r="P1" s="19" t="s">
        <v>19</v>
      </c>
      <c r="Q1" s="20" t="s">
        <v>20</v>
      </c>
      <c r="R1" s="3" t="s">
        <v>21</v>
      </c>
      <c r="S1" s="3" t="s">
        <v>22</v>
      </c>
      <c r="T1" s="3" t="s">
        <v>30</v>
      </c>
    </row>
    <row r="2" spans="1:20" s="4" customFormat="1" ht="30" customHeight="1" x14ac:dyDescent="0.25">
      <c r="A2" s="5">
        <v>1</v>
      </c>
      <c r="B2" s="6" t="s">
        <v>5</v>
      </c>
      <c r="C2" s="7" t="s">
        <v>23</v>
      </c>
      <c r="D2" s="7">
        <v>3</v>
      </c>
      <c r="E2" s="25">
        <v>12</v>
      </c>
      <c r="F2" s="8">
        <f>Tabela1[[#This Row],[licz. ucz. I]]+Tabela1[[#This Row],[licz. bibl.]]</f>
        <v>15</v>
      </c>
      <c r="G2" s="8">
        <f>Tabela1[[#This Row],[licz. ucz. II-IV]]+Tabela1[[#This Row],[licz. bibl.]]</f>
        <v>18</v>
      </c>
      <c r="H2" s="6" t="s">
        <v>39</v>
      </c>
      <c r="I2" s="23" t="s">
        <v>49</v>
      </c>
      <c r="J2" s="9" t="s">
        <v>55</v>
      </c>
      <c r="K2" s="17">
        <v>41305</v>
      </c>
      <c r="L2" s="17">
        <v>41306</v>
      </c>
      <c r="M2" s="29">
        <v>41333</v>
      </c>
      <c r="N2" s="29">
        <v>41334</v>
      </c>
      <c r="O2" s="17">
        <v>41368</v>
      </c>
      <c r="P2" s="31">
        <v>41369</v>
      </c>
      <c r="Q2" s="30">
        <v>41410</v>
      </c>
      <c r="R2" s="29">
        <v>41411</v>
      </c>
      <c r="S2" s="17">
        <v>41438</v>
      </c>
      <c r="T2" s="17">
        <v>41439</v>
      </c>
    </row>
    <row r="3" spans="1:20" s="4" customFormat="1" ht="30" customHeight="1" x14ac:dyDescent="0.25">
      <c r="A3" s="5">
        <f>A2+1</f>
        <v>2</v>
      </c>
      <c r="B3" s="6" t="s">
        <v>6</v>
      </c>
      <c r="C3" s="7" t="s">
        <v>45</v>
      </c>
      <c r="D3" s="7">
        <v>4</v>
      </c>
      <c r="E3" s="25">
        <v>10</v>
      </c>
      <c r="F3" s="8">
        <f>Tabela1[[#This Row],[licz. ucz. I]]+Tabela1[[#This Row],[licz. bibl.]]</f>
        <v>14</v>
      </c>
      <c r="G3" s="8">
        <f>Tabela1[[#This Row],[licz. ucz. II-IV]]+Tabela1[[#This Row],[licz. bibl.]]</f>
        <v>18</v>
      </c>
      <c r="H3" s="6" t="s">
        <v>38</v>
      </c>
      <c r="I3" s="23" t="s">
        <v>49</v>
      </c>
      <c r="J3" s="9" t="s">
        <v>56</v>
      </c>
      <c r="K3" s="17">
        <v>41309</v>
      </c>
      <c r="L3" s="17">
        <v>41310</v>
      </c>
      <c r="M3" s="29">
        <v>41337</v>
      </c>
      <c r="N3" s="29">
        <v>41338</v>
      </c>
      <c r="O3" s="17">
        <v>41376</v>
      </c>
      <c r="P3" s="31">
        <v>41377</v>
      </c>
      <c r="Q3" s="30">
        <v>41407</v>
      </c>
      <c r="R3" s="29">
        <v>41408</v>
      </c>
      <c r="S3" s="17">
        <v>41435</v>
      </c>
      <c r="T3" s="17">
        <v>41436</v>
      </c>
    </row>
    <row r="4" spans="1:20" s="4" customFormat="1" ht="30" customHeight="1" x14ac:dyDescent="0.25">
      <c r="A4" s="5">
        <f t="shared" ref="A4:A11" si="0">A3+1</f>
        <v>3</v>
      </c>
      <c r="B4" s="6" t="s">
        <v>7</v>
      </c>
      <c r="C4" s="7" t="s">
        <v>46</v>
      </c>
      <c r="D4" s="7">
        <v>3</v>
      </c>
      <c r="E4" s="25">
        <v>10</v>
      </c>
      <c r="F4" s="8">
        <f>Tabela1[[#This Row],[licz. ucz. I]]+Tabela1[[#This Row],[licz. bibl.]]</f>
        <v>13</v>
      </c>
      <c r="G4" s="8">
        <f>Tabela1[[#This Row],[licz. ucz. II-IV]]+Tabela1[[#This Row],[licz. bibl.]]</f>
        <v>16</v>
      </c>
      <c r="H4" s="6" t="s">
        <v>36</v>
      </c>
      <c r="I4" s="23" t="s">
        <v>49</v>
      </c>
      <c r="J4" s="9" t="s">
        <v>56</v>
      </c>
      <c r="K4" s="38">
        <v>41311</v>
      </c>
      <c r="L4" s="38">
        <v>41312</v>
      </c>
      <c r="M4" s="41">
        <v>41345</v>
      </c>
      <c r="N4" s="41">
        <v>41346</v>
      </c>
      <c r="O4" s="38">
        <v>41366</v>
      </c>
      <c r="P4" s="39">
        <v>41367</v>
      </c>
      <c r="Q4" s="40">
        <v>41408</v>
      </c>
      <c r="R4" s="41">
        <v>41409</v>
      </c>
      <c r="S4" s="38">
        <v>41436</v>
      </c>
      <c r="T4" s="38">
        <v>41437</v>
      </c>
    </row>
    <row r="5" spans="1:20" s="4" customFormat="1" ht="30" customHeight="1" x14ac:dyDescent="0.25">
      <c r="A5" s="5">
        <f t="shared" si="0"/>
        <v>4</v>
      </c>
      <c r="B5" s="6" t="s">
        <v>8</v>
      </c>
      <c r="C5" s="7" t="s">
        <v>47</v>
      </c>
      <c r="D5" s="7">
        <v>5</v>
      </c>
      <c r="E5" s="25">
        <v>12</v>
      </c>
      <c r="F5" s="8">
        <f>Tabela1[[#This Row],[licz. ucz. I]]+Tabela1[[#This Row],[licz. bibl.]]</f>
        <v>17</v>
      </c>
      <c r="G5" s="8">
        <f>Tabela1[[#This Row],[licz. ucz. II-IV]]+Tabela1[[#This Row],[licz. bibl.]]</f>
        <v>22</v>
      </c>
      <c r="H5" s="6" t="s">
        <v>38</v>
      </c>
      <c r="I5" s="23" t="s">
        <v>49</v>
      </c>
      <c r="J5" s="9" t="s">
        <v>56</v>
      </c>
      <c r="K5" s="17">
        <v>41311</v>
      </c>
      <c r="L5" s="17">
        <v>41312</v>
      </c>
      <c r="M5" s="29">
        <v>41339</v>
      </c>
      <c r="N5" s="29">
        <v>41340</v>
      </c>
      <c r="O5" s="17">
        <v>41383</v>
      </c>
      <c r="P5" s="39">
        <v>41384</v>
      </c>
      <c r="Q5" s="30">
        <v>41409</v>
      </c>
      <c r="R5" s="29">
        <v>41410</v>
      </c>
      <c r="S5" s="17">
        <v>41437</v>
      </c>
      <c r="T5" s="17">
        <v>41438</v>
      </c>
    </row>
    <row r="6" spans="1:20" s="4" customFormat="1" ht="30" customHeight="1" x14ac:dyDescent="0.25">
      <c r="A6" s="5">
        <f t="shared" si="0"/>
        <v>5</v>
      </c>
      <c r="B6" s="6" t="s">
        <v>9</v>
      </c>
      <c r="C6" s="7" t="s">
        <v>25</v>
      </c>
      <c r="D6" s="7">
        <v>4</v>
      </c>
      <c r="E6" s="25">
        <v>13</v>
      </c>
      <c r="F6" s="8">
        <f>Tabela1[[#This Row],[licz. ucz. I]]+Tabela1[[#This Row],[licz. bibl.]]</f>
        <v>17</v>
      </c>
      <c r="G6" s="8">
        <f>Tabela1[[#This Row],[licz. ucz. II-IV]]+Tabela1[[#This Row],[licz. bibl.]]</f>
        <v>21</v>
      </c>
      <c r="H6" s="6" t="s">
        <v>40</v>
      </c>
      <c r="I6" s="23" t="s">
        <v>49</v>
      </c>
      <c r="J6" s="9" t="s">
        <v>42</v>
      </c>
      <c r="K6" s="38">
        <v>41298</v>
      </c>
      <c r="L6" s="38">
        <v>41299</v>
      </c>
      <c r="M6" s="41">
        <v>41326</v>
      </c>
      <c r="N6" s="41">
        <v>41327</v>
      </c>
      <c r="O6" s="31">
        <v>41366</v>
      </c>
      <c r="P6" s="44">
        <v>41367</v>
      </c>
      <c r="Q6" s="30">
        <v>41403</v>
      </c>
      <c r="R6" s="29">
        <v>41404</v>
      </c>
      <c r="S6" s="17">
        <v>41438</v>
      </c>
      <c r="T6" s="17">
        <v>41439</v>
      </c>
    </row>
    <row r="7" spans="1:20" s="4" customFormat="1" ht="30" customHeight="1" x14ac:dyDescent="0.25">
      <c r="A7" s="5">
        <f t="shared" si="0"/>
        <v>6</v>
      </c>
      <c r="B7" s="6" t="s">
        <v>10</v>
      </c>
      <c r="C7" s="7" t="s">
        <v>27</v>
      </c>
      <c r="D7" s="7">
        <v>4</v>
      </c>
      <c r="E7" s="25">
        <v>13</v>
      </c>
      <c r="F7" s="8">
        <f>Tabela1[[#This Row],[licz. ucz. I]]+Tabela1[[#This Row],[licz. bibl.]]</f>
        <v>17</v>
      </c>
      <c r="G7" s="8">
        <f>Tabela1[[#This Row],[licz. ucz. II-IV]]+Tabela1[[#This Row],[licz. bibl.]]</f>
        <v>21</v>
      </c>
      <c r="H7" s="6" t="s">
        <v>37</v>
      </c>
      <c r="I7" s="23" t="s">
        <v>48</v>
      </c>
      <c r="J7" s="9" t="s">
        <v>43</v>
      </c>
      <c r="K7" s="38">
        <v>41298</v>
      </c>
      <c r="L7" s="38">
        <v>41299</v>
      </c>
      <c r="M7" s="41">
        <v>41333</v>
      </c>
      <c r="N7" s="41">
        <v>41334</v>
      </c>
      <c r="O7" s="17">
        <v>41368</v>
      </c>
      <c r="P7" s="31">
        <v>41369</v>
      </c>
      <c r="Q7" s="30">
        <v>41407</v>
      </c>
      <c r="R7" s="29">
        <v>41408</v>
      </c>
      <c r="S7" s="17">
        <v>41431</v>
      </c>
      <c r="T7" s="17">
        <v>41432</v>
      </c>
    </row>
    <row r="8" spans="1:20" s="4" customFormat="1" ht="30" customHeight="1" x14ac:dyDescent="0.25">
      <c r="A8" s="5">
        <f t="shared" si="0"/>
        <v>7</v>
      </c>
      <c r="B8" s="6" t="s">
        <v>12</v>
      </c>
      <c r="C8" s="7" t="s">
        <v>26</v>
      </c>
      <c r="D8" s="7">
        <v>4</v>
      </c>
      <c r="E8" s="25">
        <v>9</v>
      </c>
      <c r="F8" s="8">
        <f>Tabela1[[#This Row],[licz. ucz. I]]+Tabela1[[#This Row],[licz. bibl.]]</f>
        <v>13</v>
      </c>
      <c r="G8" s="8">
        <f>Tabela1[[#This Row],[licz. ucz. II-IV]]+Tabela1[[#This Row],[licz. bibl.]]</f>
        <v>17</v>
      </c>
      <c r="H8" s="6" t="s">
        <v>41</v>
      </c>
      <c r="I8" s="23" t="s">
        <v>48</v>
      </c>
      <c r="J8" s="9" t="s">
        <v>50</v>
      </c>
      <c r="K8" s="38">
        <v>41297</v>
      </c>
      <c r="L8" s="38">
        <v>41298</v>
      </c>
      <c r="M8" s="41">
        <v>41339</v>
      </c>
      <c r="N8" s="41">
        <v>41340</v>
      </c>
      <c r="O8" s="42">
        <v>41373</v>
      </c>
      <c r="P8" s="43">
        <v>41374</v>
      </c>
      <c r="Q8" s="30">
        <v>41409</v>
      </c>
      <c r="R8" s="32">
        <v>41410</v>
      </c>
      <c r="S8" s="17">
        <v>41437</v>
      </c>
      <c r="T8" s="17">
        <v>41438</v>
      </c>
    </row>
    <row r="9" spans="1:20" s="4" customFormat="1" ht="30" customHeight="1" x14ac:dyDescent="0.25">
      <c r="A9" s="5">
        <f t="shared" si="0"/>
        <v>8</v>
      </c>
      <c r="B9" s="6" t="s">
        <v>11</v>
      </c>
      <c r="C9" s="7" t="s">
        <v>28</v>
      </c>
      <c r="D9" s="7">
        <v>4</v>
      </c>
      <c r="E9" s="25">
        <v>11</v>
      </c>
      <c r="F9" s="8">
        <f>Tabela1[[#This Row],[licz. ucz. I]]+Tabela1[[#This Row],[licz. bibl.]]</f>
        <v>15</v>
      </c>
      <c r="G9" s="8">
        <f>Tabela1[[#This Row],[licz. ucz. II-IV]]+Tabela1[[#This Row],[licz. bibl.]]</f>
        <v>19</v>
      </c>
      <c r="H9" s="6" t="s">
        <v>39</v>
      </c>
      <c r="I9" s="23" t="s">
        <v>48</v>
      </c>
      <c r="J9" s="9" t="s">
        <v>44</v>
      </c>
      <c r="K9" s="38">
        <v>41330</v>
      </c>
      <c r="L9" s="38">
        <v>41331</v>
      </c>
      <c r="M9" s="41">
        <v>41347</v>
      </c>
      <c r="N9" s="41">
        <v>41348</v>
      </c>
      <c r="O9" s="38">
        <v>41372</v>
      </c>
      <c r="P9" s="39">
        <v>41373</v>
      </c>
      <c r="Q9" s="40">
        <v>41414</v>
      </c>
      <c r="R9" s="41">
        <v>41415</v>
      </c>
      <c r="S9" s="38">
        <v>41442</v>
      </c>
      <c r="T9" s="17">
        <v>41443</v>
      </c>
    </row>
    <row r="10" spans="1:20" s="4" customFormat="1" ht="30" customHeight="1" x14ac:dyDescent="0.25">
      <c r="A10" s="5">
        <f t="shared" si="0"/>
        <v>9</v>
      </c>
      <c r="B10" s="6" t="s">
        <v>13</v>
      </c>
      <c r="C10" s="7" t="s">
        <v>24</v>
      </c>
      <c r="D10" s="7">
        <v>3</v>
      </c>
      <c r="E10" s="25">
        <v>10</v>
      </c>
      <c r="F10" s="8">
        <f>Tabela1[[#This Row],[licz. ucz. I]]+Tabela1[[#This Row],[licz. bibl.]]</f>
        <v>13</v>
      </c>
      <c r="G10" s="8">
        <f>Tabela1[[#This Row],[licz. ucz. II-IV]]+Tabela1[[#This Row],[licz. bibl.]]</f>
        <v>16</v>
      </c>
      <c r="H10" s="6" t="s">
        <v>41</v>
      </c>
      <c r="I10" s="23" t="s">
        <v>48</v>
      </c>
      <c r="J10" s="9" t="s">
        <v>54</v>
      </c>
      <c r="K10" s="17">
        <v>41304</v>
      </c>
      <c r="L10" s="17">
        <v>41305</v>
      </c>
      <c r="M10" s="29">
        <v>41332</v>
      </c>
      <c r="N10" s="29">
        <v>41333</v>
      </c>
      <c r="O10" s="17">
        <v>41353</v>
      </c>
      <c r="P10" s="31">
        <v>41354</v>
      </c>
      <c r="Q10" s="30">
        <v>41388</v>
      </c>
      <c r="R10" s="32">
        <v>41389</v>
      </c>
      <c r="S10" s="42">
        <v>41416</v>
      </c>
      <c r="T10" s="42">
        <v>41417</v>
      </c>
    </row>
    <row r="11" spans="1:20" s="4" customFormat="1" ht="30" customHeight="1" x14ac:dyDescent="0.25">
      <c r="A11" s="10">
        <f t="shared" si="0"/>
        <v>10</v>
      </c>
      <c r="B11" s="11" t="s">
        <v>14</v>
      </c>
      <c r="C11" s="7" t="s">
        <v>29</v>
      </c>
      <c r="D11" s="12">
        <v>3</v>
      </c>
      <c r="E11" s="26">
        <v>11</v>
      </c>
      <c r="F11" s="8">
        <f>Tabela1[[#This Row],[licz. ucz. I]]+Tabela1[[#This Row],[licz. bibl.]]</f>
        <v>14</v>
      </c>
      <c r="G11" s="8">
        <f>Tabela1[[#This Row],[licz. ucz. II-IV]]+Tabela1[[#This Row],[licz. bibl.]]</f>
        <v>17</v>
      </c>
      <c r="H11" s="11" t="s">
        <v>36</v>
      </c>
      <c r="I11" s="23" t="s">
        <v>48</v>
      </c>
      <c r="J11" s="13" t="s">
        <v>53</v>
      </c>
      <c r="K11" s="37">
        <v>41305</v>
      </c>
      <c r="L11" s="37">
        <v>41306</v>
      </c>
      <c r="M11" s="34">
        <v>41331</v>
      </c>
      <c r="N11" s="34">
        <v>41332</v>
      </c>
      <c r="O11" s="33">
        <v>41352</v>
      </c>
      <c r="P11" s="35">
        <v>41353</v>
      </c>
      <c r="Q11" s="36">
        <v>41387</v>
      </c>
      <c r="R11" s="34">
        <v>41388</v>
      </c>
      <c r="S11" s="33">
        <v>41429</v>
      </c>
      <c r="T11" s="33">
        <v>41430</v>
      </c>
    </row>
    <row r="12" spans="1:20" ht="27.95" customHeight="1" x14ac:dyDescent="0.2">
      <c r="D12" s="15">
        <f>SUM(Tabela1[licz. bibl.])</f>
        <v>37</v>
      </c>
      <c r="E12" s="28">
        <f>SUM(Tabela1[licz. ucz. I])</f>
        <v>111</v>
      </c>
      <c r="F12" s="15">
        <f>SUM(Tabela1[licz. ucz. II-IV])</f>
        <v>148</v>
      </c>
      <c r="G12" s="15">
        <f>SUM(Tabela1[licz. ucz. V])</f>
        <v>185</v>
      </c>
      <c r="K12" s="46"/>
      <c r="L12" s="46"/>
    </row>
    <row r="13" spans="1:20" ht="18" customHeight="1" x14ac:dyDescent="0.2">
      <c r="E13" s="45" t="s">
        <v>35</v>
      </c>
      <c r="F13" s="45"/>
      <c r="G13" s="45"/>
      <c r="H13" s="45"/>
      <c r="I13" s="45"/>
      <c r="J13" s="45"/>
    </row>
  </sheetData>
  <mergeCells count="2">
    <mergeCell ref="E13:J13"/>
    <mergeCell ref="K12:L12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2013-04-11T13:03:59Z</dcterms:modified>
</cp:coreProperties>
</file>